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/>
  <mc:AlternateContent xmlns:mc="http://schemas.openxmlformats.org/markup-compatibility/2006">
    <mc:Choice Requires="x15">
      <x15ac:absPath xmlns:x15ac="http://schemas.microsoft.com/office/spreadsheetml/2010/11/ac" url="https://imperiallondon-my.sharepoint.com/personal/nt1310_ic_ac_uk/Documents/Microsoft Teams Chat Files/"/>
    </mc:Choice>
  </mc:AlternateContent>
  <xr:revisionPtr revIDLastSave="1" documentId="13_ncr:1_{82170DF3-1034-485F-9AB0-FCED6662AECA}" xr6:coauthVersionLast="47" xr6:coauthVersionMax="47" xr10:uidLastSave="{A7E1EB7E-04D7-4707-8309-23C9541FB18A}"/>
  <bookViews>
    <workbookView minimized="1" xWindow="16932" yWindow="5580" windowWidth="7500" windowHeight="6000" activeTab="3" xr2:uid="{1FE12672-56D2-472F-8853-A5C1570CC22C}"/>
  </bookViews>
  <sheets>
    <sheet name="Summarry" sheetId="1" r:id="rId1"/>
    <sheet name="Wind Speed for Orkney Isles" sheetId="2" r:id="rId2"/>
    <sheet name="Large Scale Wind Farms" sheetId="3" r:id="rId3"/>
    <sheet name="micro wind turbines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2" l="1"/>
  <c r="C4" i="2"/>
  <c r="C5" i="2"/>
  <c r="C6" i="2"/>
  <c r="C7" i="2"/>
  <c r="C8" i="2"/>
  <c r="C9" i="2"/>
  <c r="C10" i="2"/>
  <c r="C11" i="2"/>
  <c r="C12" i="2"/>
  <c r="C13" i="2"/>
  <c r="C2" i="2"/>
  <c r="B3" i="2"/>
  <c r="B4" i="2"/>
  <c r="B5" i="2"/>
  <c r="B6" i="2"/>
  <c r="B7" i="2"/>
  <c r="B8" i="2"/>
  <c r="B9" i="2"/>
  <c r="B10" i="2"/>
  <c r="B11" i="2"/>
  <c r="B12" i="2"/>
  <c r="B13" i="2"/>
  <c r="B2" i="2"/>
  <c r="D20" i="3"/>
  <c r="B3" i="4" s="1"/>
  <c r="B4" i="4" s="1"/>
  <c r="C20" i="3"/>
  <c r="B9" i="4"/>
</calcChain>
</file>

<file path=xl/sharedStrings.xml><?xml version="1.0" encoding="utf-8"?>
<sst xmlns="http://schemas.openxmlformats.org/spreadsheetml/2006/main" count="142" uniqueCount="104">
  <si>
    <t>https://www.oref.co.uk/orkneys-energy-1/wind/</t>
  </si>
  <si>
    <t>Link</t>
  </si>
  <si>
    <t>Info</t>
  </si>
  <si>
    <t>Isle</t>
  </si>
  <si>
    <t>Rousay</t>
  </si>
  <si>
    <t>Westray</t>
  </si>
  <si>
    <t>Hoy</t>
  </si>
  <si>
    <t>Turbines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</si>
  <si>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</si>
  <si>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</si>
  <si>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</si>
  <si>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</si>
  <si>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</si>
  <si>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</si>
  <si>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</si>
  <si>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</si>
  <si>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</si>
  <si>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</si>
  <si>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 xml:space="preserve">November </t>
  </si>
  <si>
    <t>December</t>
  </si>
  <si>
    <t>Total Capacity(MWh)</t>
  </si>
  <si>
    <t>https://www.reflexorkney.co.uk/about-reflex/why-orkney</t>
  </si>
  <si>
    <t>Total number of wind turbines: There are over 500 micro wind turbines for a lot of households in Orkney isles</t>
  </si>
  <si>
    <t>12 large scale wind turbines
Around 10% of the homes in Orkney have microgeneration installed 
Orkney has 2.0 kW of renewable energy capacity per home</t>
  </si>
  <si>
    <t>number of generators</t>
  </si>
  <si>
    <t>Deerness</t>
  </si>
  <si>
    <t>Stronsay</t>
  </si>
  <si>
    <t>https://www.thewindpower.net/windfarm_en_3810_barns-of-ayre.php</t>
  </si>
  <si>
    <t>https://www.thewindpower.net/windfarm_en_1416_bu-farm.php</t>
  </si>
  <si>
    <t>https://www.thewindpower.net/country_maps_en_8_united-kingdom.php</t>
  </si>
  <si>
    <t>Map of wind turbines</t>
  </si>
  <si>
    <t>Name</t>
  </si>
  <si>
    <t>Barns of Ayre</t>
  </si>
  <si>
    <t>Bu</t>
  </si>
  <si>
    <t>Hammars Hill</t>
  </si>
  <si>
    <t>https://www.thewindpower.net/windfarm_en_19237_hammers-hill.php</t>
  </si>
  <si>
    <t>Burgar Hill</t>
  </si>
  <si>
    <t>https://www.thewindpower.net/windfarm_en_3922_burgar-hill.php</t>
  </si>
  <si>
    <t>Thorfinn - Burgar Hill</t>
  </si>
  <si>
    <t>https://www.thewindpower.net/windfarm_en_1449_northfield-wind-turbines.php</t>
  </si>
  <si>
    <t>Burray</t>
  </si>
  <si>
    <t>Northfield wind turbines</t>
  </si>
  <si>
    <t>nearest location</t>
  </si>
  <si>
    <t>Hatston</t>
  </si>
  <si>
    <t>Kirkwall</t>
  </si>
  <si>
    <t>https://www.thewindpower.net/windfarm_en_18861_hatston.php</t>
  </si>
  <si>
    <t>https://www.thewindpower.net/windfarm_en_1427_thorfinn---burgar-hill.php</t>
  </si>
  <si>
    <t>Totals</t>
  </si>
  <si>
    <t>Total CapacitykW</t>
  </si>
  <si>
    <t>https://clean-energy-islands.ec.europa.eu/countries/united-kingdom-uk/orkney</t>
  </si>
  <si>
    <t>Total capacity(kW)</t>
  </si>
  <si>
    <t>Total</t>
  </si>
  <si>
    <t>Large Scale</t>
  </si>
  <si>
    <t>Remainder</t>
  </si>
  <si>
    <t>Burgar Hill part 1</t>
  </si>
  <si>
    <t>Burgar Hill part 2</t>
  </si>
  <si>
    <t>Burgar Hill part 3</t>
  </si>
  <si>
    <t>Woodwick</t>
  </si>
  <si>
    <t>https://statistics.gov.scot/atlas/resource?uri=http://statistics.gov.scot/id/statistical-geography/S12000023</t>
  </si>
  <si>
    <t>number of households</t>
  </si>
  <si>
    <t>with turbines</t>
  </si>
  <si>
    <t>https://www.orkney.gov.uk/Files/Planning/Development-and-Marine-Planning/2015_Miscellaneous/Landscape%20Capacity%20Assessment%20for%20Wind%20Energy%20in%20Orkney.pdf</t>
  </si>
  <si>
    <t>Other Source</t>
  </si>
  <si>
    <t>Other source</t>
  </si>
  <si>
    <t>https://www.youtube.com/watch?v=8KsdCk3o170</t>
  </si>
  <si>
    <t>Excess energy converted to hydrogen for storage</t>
  </si>
  <si>
    <t>https://www.oref.co.uk/orkneys-energy/</t>
  </si>
  <si>
    <t>wind turbines</t>
  </si>
  <si>
    <t>Spurness Wind Farm Part 2</t>
  </si>
  <si>
    <t>Sanday</t>
  </si>
  <si>
    <t>https://www.thewindpower.net/windfarm_en_1501_spurness-wind-farm.php</t>
  </si>
  <si>
    <t>West Hill</t>
  </si>
  <si>
    <t>https://www.thewindpower.net/windfarm_en_18835_west-hill.php</t>
  </si>
  <si>
    <t>Ore Brae</t>
  </si>
  <si>
    <t>https://www.thewindpower.net/windfarm_en_18859_ore-brae.php</t>
  </si>
  <si>
    <t>https://www.thewindpower.net/windfarm_en_20540_kingarly-community-turbine.php</t>
  </si>
  <si>
    <t>Kingarly Community Turbine</t>
  </si>
  <si>
    <t>Sigurd</t>
  </si>
  <si>
    <t>Holodyke</t>
  </si>
  <si>
    <t>Dounby</t>
  </si>
  <si>
    <t>https://www.thewindpower.net/windfarm_en_1481_sigurd.php</t>
  </si>
  <si>
    <t>https://www.thewindpower.net/windfarm_en_10000_holodyke.php</t>
  </si>
  <si>
    <t>Westray Community wind turbine</t>
  </si>
  <si>
    <t>https://www.thewindpower.net/windfarm_en_10002_westray-community-wind-turbine.php</t>
  </si>
  <si>
    <t>Gallowhill</t>
  </si>
  <si>
    <t>https://www.thewindpower.net/windfarm_en_20574_gallowhill.php</t>
  </si>
  <si>
    <t>https://www.thewindpower.net/windfarm_en_16062_hammer-farm.php</t>
  </si>
  <si>
    <t>Hammer Farm</t>
  </si>
  <si>
    <t>Completion year</t>
  </si>
  <si>
    <t>https://www.thriverenewables.co.uk/latest-news/news/reducing-waste-at-our-sigurd-wind-farm/</t>
  </si>
  <si>
    <t>http://www.globalislands.net/userfiles/scotland_3.pdf</t>
  </si>
  <si>
    <t>Flotta</t>
  </si>
  <si>
    <t>January Climate History for Rousay | Local | Orkney Islands, United Kingdom (myweather2.com)</t>
  </si>
  <si>
    <t>January Climate History for Deerness | Local | Orkney Islands, United Kingdom (myweather2.com)</t>
  </si>
  <si>
    <t>January Climate History for Stronsay | Local | Orkney Islands, United Kingdom (myweather2.com)</t>
  </si>
  <si>
    <t>January Climate History for Woodwick | Local | Orkney Islands, United Kingdom (myweather2.com)</t>
  </si>
  <si>
    <t>January Climate History for Gorseness | Local | Orkney Islands, United Kingdom (myweather2.com)</t>
  </si>
  <si>
    <t>January Climate History for Burray | Local | Orkney Islands, United Kingdom (myweather2.com)</t>
  </si>
  <si>
    <t>January Climate History for Kirkwall | Local | Orkney Islands, United Kingdom (myweather2.com)</t>
  </si>
  <si>
    <t>January Climate History for Sanday | Local | Orkney Islands, United Kingdom (myweather2.com)</t>
  </si>
  <si>
    <t>January Climate History for Flotta | Local | Orkney Islands, United Kingdom (myweather2.com)</t>
  </si>
  <si>
    <t>January Climate History for Dounby | Local | Orkney Islands, United Kingdom (myweather2.com)</t>
  </si>
  <si>
    <t>January Climate History for Westray | Local | Orkney Islands, United Kingdom (myweather2.com)</t>
  </si>
  <si>
    <t>Wind speed (km/h)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</si>
</sst>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8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4">
    <xf numFmtId="0" fontId="0" fillId="0" borderId="0" xfId="0"/>
    <xf numFmtId="0" fontId="0" fillId="0" borderId="0" xfId="0" applyAlignment="1">
      <alignment wrapText="1"/>
    </xf>
    <xf numFmtId="0" fontId="1" fillId="0" borderId="0" xfId="1"/>
    <xf numFmtId="0" fontId="0" fillId="2" borderId="0" xfId="0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76200</xdr:colOff>
      <xdr:row>0</xdr:row>
      <xdr:rowOff>0</xdr:rowOff>
    </xdr:from>
    <xdr:to>
      <xdr:col>33</xdr:col>
      <xdr:colOff>210930</xdr:colOff>
      <xdr:row>42</xdr:row>
      <xdr:rowOff>106013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A93979-5AF9-D35E-D6C9-21C9D5107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06400" y="0"/>
          <a:ext cx="9888330" cy="886901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63</xdr:col>
      <xdr:colOff>0</xdr:colOff>
      <xdr:row>0</xdr:row>
      <xdr:rowOff>123825</xdr:rowOff>
    </xdr:from>
    <xdr:to>
      <xdr:col>74</xdr:col>
      <xdr:colOff>342900</xdr:colOff>
      <xdr:row>45</xdr:row>
      <xdr:rowOff>123825</xdr:rowOff>
    </xdr:to>
    <xdr:pic>
      <xdr:nvPicPr>
        <xdr:cNvPr id="6" name="Picture 5" descr="meteoblue">
          <a:extLst>
            <a:ext uri="{FF2B5EF4-FFF2-40B4-BE49-F238E27FC236}">
              <a16:creationId xmlns:a16="http://schemas.microsoft.com/office/drawing/2014/main" id="{A65B8596-ABDD-F77F-8DF3-3A85D9EDF4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95200" y="123825"/>
          <a:ext cx="7048500" cy="857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</xdr:row>
      <xdr:rowOff>0</xdr:rowOff>
    </xdr:from>
    <xdr:to>
      <xdr:col>20</xdr:col>
      <xdr:colOff>19733</xdr:colOff>
      <xdr:row>32</xdr:row>
      <xdr:rowOff>48456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EFFB0B3-57CF-D52F-A197-4FCB0C2075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0" y="190500"/>
          <a:ext cx="4896533" cy="5953956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</xdr:row>
      <xdr:rowOff>0</xdr:rowOff>
    </xdr:from>
    <xdr:to>
      <xdr:col>29</xdr:col>
      <xdr:colOff>524544</xdr:colOff>
      <xdr:row>24</xdr:row>
      <xdr:rowOff>105401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59FCF1-4D34-CD2F-69DB-8E10D451E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0" y="190500"/>
          <a:ext cx="4791744" cy="448690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40</xdr:row>
      <xdr:rowOff>0</xdr:rowOff>
    </xdr:from>
    <xdr:to>
      <xdr:col>36</xdr:col>
      <xdr:colOff>210770</xdr:colOff>
      <xdr:row>70</xdr:row>
      <xdr:rowOff>162745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258E789-0639-7CD7-302D-D1C2F5FC9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0" y="5524500"/>
          <a:ext cx="8745170" cy="5877745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44</xdr:row>
      <xdr:rowOff>85725</xdr:rowOff>
    </xdr:from>
    <xdr:to>
      <xdr:col>20</xdr:col>
      <xdr:colOff>134379</xdr:colOff>
      <xdr:row>86</xdr:row>
      <xdr:rowOff>172579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190F46-C4D1-8265-1AAE-B9BEAE3DA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43400" y="6372225"/>
          <a:ext cx="7373379" cy="8087854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74</xdr:row>
      <xdr:rowOff>0</xdr:rowOff>
    </xdr:from>
    <xdr:to>
      <xdr:col>33</xdr:col>
      <xdr:colOff>391515</xdr:colOff>
      <xdr:row>113</xdr:row>
      <xdr:rowOff>67721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D95EF7F-4F59-68DC-836F-633BDEE63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06475" y="12382500"/>
          <a:ext cx="7097115" cy="7497221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1428750</xdr:colOff>
      <xdr:row>91</xdr:row>
      <xdr:rowOff>123825</xdr:rowOff>
    </xdr:from>
    <xdr:to>
      <xdr:col>16</xdr:col>
      <xdr:colOff>451159</xdr:colOff>
      <xdr:row>141</xdr:row>
      <xdr:rowOff>106102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862978-067F-CD99-1616-F5F391BE53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28750" y="15744825"/>
          <a:ext cx="11317279" cy="950727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115</xdr:row>
      <xdr:rowOff>0</xdr:rowOff>
    </xdr:from>
    <xdr:to>
      <xdr:col>35</xdr:col>
      <xdr:colOff>515528</xdr:colOff>
      <xdr:row>166</xdr:row>
      <xdr:rowOff>125198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5B5A354-DECC-0399-E0BF-25238C80A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06475" y="20574000"/>
          <a:ext cx="8440328" cy="984069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19</xdr:col>
      <xdr:colOff>591739</xdr:colOff>
      <xdr:row>17</xdr:row>
      <xdr:rowOff>133821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2CB8DC-1789-784C-21D5-23C05EF7D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0"/>
          <a:ext cx="8516539" cy="337232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18</xdr:col>
      <xdr:colOff>486779</xdr:colOff>
      <xdr:row>27</xdr:row>
      <xdr:rowOff>38318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D2065D-86D2-4549-5E2E-90B37E062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7200" y="3619500"/>
          <a:ext cx="7192379" cy="1562318"/>
        </a:xfrm>
        <a:prstGeom prst="rect">
          <a:avLst/>
        </a:prstGeom>
      </xdr:spPr>
    </xdr:pic>
    <xdr:clientData/>
  </xdr:twoCellAnchor>
  <xdr:twoCellAnchor editAs="oneCell">
    <xdr:from>
      <xdr:col>20</xdr:col>
      <xdr:colOff>123825</xdr:colOff>
      <xdr:row>4</xdr:row>
      <xdr:rowOff>28575</xdr:rowOff>
    </xdr:from>
    <xdr:to>
      <xdr:col>29</xdr:col>
      <xdr:colOff>595024</xdr:colOff>
      <xdr:row>14</xdr:row>
      <xdr:rowOff>47625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4C43989-2FAC-311A-836B-0919AE22B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115925" y="790575"/>
          <a:ext cx="5957599" cy="19240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thewindpower.net/country_maps_en_8_united-kingdom.php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myweather2.com/City-Town/United-Kingdom/Orkney-Islands/Sanday/climate-profile.aspx?month=1" TargetMode="External"/><Relationship Id="rId13" Type="http://schemas.openxmlformats.org/officeDocument/2006/relationships/drawing" Target="../drawings/drawing2.xml"/><Relationship Id="rId3" Type="http://schemas.openxmlformats.org/officeDocument/2006/relationships/hyperlink" Target="https://www.myweather2.com/City-Town/United-Kingdom/Orkney-Islands/Stronsay/climate-profile.aspx?month=1" TargetMode="External"/><Relationship Id="rId7" Type="http://schemas.openxmlformats.org/officeDocument/2006/relationships/hyperlink" Target="https://www.myweather2.com/City-Town/United-Kingdom/Orkney-Islands/Kirkwall/climate-profile.aspx?month=1" TargetMode="External"/><Relationship Id="rId12" Type="http://schemas.openxmlformats.org/officeDocument/2006/relationships/hyperlink" Target="https://www.myweather2.com/City-Town/United-Kingdom/Orkney-Islands/Westray/climate-profile.aspx?month=1" TargetMode="External"/><Relationship Id="rId2" Type="http://schemas.openxmlformats.org/officeDocument/2006/relationships/hyperlink" Target="https://www.myweather2.com/City-Town/United-Kingdom/Orkney-Islands/Deerness/climate-profile.aspx?month=1" TargetMode="External"/><Relationship Id="rId1" Type="http://schemas.openxmlformats.org/officeDocument/2006/relationships/hyperlink" Target="https://www.myweather2.com/City-Town/United-Kingdom/Orkney-Islands/Rousay/climate-profile.aspx?month=1" TargetMode="External"/><Relationship Id="rId6" Type="http://schemas.openxmlformats.org/officeDocument/2006/relationships/hyperlink" Target="https://www.myweather2.com/City-Town/United-Kingdom/Orkney-Islands/Burray/climate-profile.aspx?month=1" TargetMode="External"/><Relationship Id="rId11" Type="http://schemas.openxmlformats.org/officeDocument/2006/relationships/hyperlink" Target="https://www.myweather2.com/City-Town/United-Kingdom/Orkney-Islands/Dounby/climate-profile.aspx?month=1" TargetMode="External"/><Relationship Id="rId5" Type="http://schemas.openxmlformats.org/officeDocument/2006/relationships/hyperlink" Target="https://www.myweather2.com/activity/climate-profile.aspx?id=157757&amp;month=1" TargetMode="External"/><Relationship Id="rId10" Type="http://schemas.openxmlformats.org/officeDocument/2006/relationships/hyperlink" Target="https://www.myweather2.com/City-Town/United-Kingdom/Orkney-Islands/Flotta/climate-profile.aspx?month=1" TargetMode="External"/><Relationship Id="rId4" Type="http://schemas.openxmlformats.org/officeDocument/2006/relationships/hyperlink" Target="https://www.myweather2.com/City-Town/United-Kingdom/Orkney-Islands/Woodwick/climate-profile.aspx?month=1" TargetMode="External"/><Relationship Id="rId9" Type="http://schemas.openxmlformats.org/officeDocument/2006/relationships/hyperlink" Target="https://www.myweather2.com/City-Town/United-Kingdom/Orkney-Islands/Flotta/climate-profile.aspx?month=1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www.thewindpower.net/windfarm_en_16062_hammer-farm.php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3AAA87-74F2-4CBC-AB19-0B7BB0D78B45}">
  <dimension ref="D1:P11"/>
  <sheetViews>
    <sheetView workbookViewId="0">
      <selection activeCell="D17" sqref="D17"/>
    </sheetView>
  </sheetViews>
  <sheetFormatPr defaultRowHeight="13.8" x14ac:dyDescent="0.25"/>
  <cols>
    <col min="4" max="4" width="49.09765625" customWidth="1"/>
  </cols>
  <sheetData>
    <row r="1" spans="4:16" ht="15" x14ac:dyDescent="0.25">
      <c r="D1" t="s">
        <v>2</v>
      </c>
      <c r="E1" t="s">
        <v>1</v>
      </c>
    </row>
    <row r="2" spans="4:16" ht="15" x14ac:dyDescent="0.25">
      <c r="D2" t="s">
        <v>22</v>
      </c>
      <c r="E2" t="s">
        <v>0</v>
      </c>
    </row>
    <row r="3" spans="4:16" ht="75" x14ac:dyDescent="0.25">
      <c r="D3" s="1" t="s">
        <v>23</v>
      </c>
      <c r="E3" t="s">
        <v>21</v>
      </c>
    </row>
    <row r="4" spans="4:16" ht="15" x14ac:dyDescent="0.25">
      <c r="D4" t="s">
        <v>30</v>
      </c>
      <c r="E4" s="2" t="s">
        <v>29</v>
      </c>
    </row>
    <row r="5" spans="4:16" ht="15" x14ac:dyDescent="0.25">
      <c r="D5" t="s">
        <v>65</v>
      </c>
      <c r="E5" t="s">
        <v>64</v>
      </c>
    </row>
    <row r="8" spans="4:16" ht="15" x14ac:dyDescent="0.25">
      <c r="E8" t="s">
        <v>103</v>
      </c>
    </row>
    <row r="9" spans="4:16" ht="15" x14ac:dyDescent="0.25">
      <c r="D9" t="s">
        <v>20</v>
      </c>
      <c r="E9" t="s">
        <v>8</v>
      </c>
      <c r="F9" t="s">
        <v>9</v>
      </c>
      <c r="G9" t="s">
        <v>10</v>
      </c>
      <c r="H9" t="s">
        <v>11</v>
      </c>
      <c r="I9" t="s">
        <v>12</v>
      </c>
      <c r="J9" t="s">
        <v>13</v>
      </c>
      <c r="K9" t="s">
        <v>14</v>
      </c>
      <c r="L9" t="s">
        <v>15</v>
      </c>
      <c r="M9" t="s">
        <v>16</v>
      </c>
      <c r="N9" t="s">
        <v>17</v>
      </c>
      <c r="O9" t="s">
        <v>18</v>
      </c>
      <c r="P9" t="s">
        <v>19</v>
      </c>
    </row>
    <row r="10" spans="4:16" ht="15" x14ac:dyDescent="0.25">
      <c r="D10">
        <v>41500</v>
      </c>
      <c r="E10">
        <v>30</v>
      </c>
      <c r="F10">
        <v>31</v>
      </c>
      <c r="G10">
        <v>29</v>
      </c>
      <c r="H10">
        <v>26</v>
      </c>
      <c r="I10">
        <v>22</v>
      </c>
      <c r="J10">
        <v>21</v>
      </c>
      <c r="K10">
        <v>19</v>
      </c>
      <c r="L10">
        <v>20</v>
      </c>
      <c r="M10">
        <v>22</v>
      </c>
      <c r="N10">
        <v>26</v>
      </c>
      <c r="O10">
        <v>27</v>
      </c>
      <c r="P10">
        <v>26</v>
      </c>
    </row>
    <row r="11" spans="4:16" ht="15" x14ac:dyDescent="0.25">
      <c r="D11">
        <v>2900</v>
      </c>
      <c r="E11">
        <v>23</v>
      </c>
      <c r="F11">
        <v>24</v>
      </c>
      <c r="G11">
        <v>22</v>
      </c>
      <c r="H11">
        <v>20</v>
      </c>
      <c r="I11">
        <v>18</v>
      </c>
      <c r="J11">
        <v>17</v>
      </c>
      <c r="K11">
        <v>15</v>
      </c>
      <c r="L11">
        <v>15</v>
      </c>
      <c r="M11">
        <v>18</v>
      </c>
      <c r="N11">
        <v>20</v>
      </c>
      <c r="O11">
        <v>22</v>
      </c>
      <c r="P11">
        <v>21</v>
      </c>
    </row>
  </sheetData>
  <hyperlinks>
    <hyperlink ref="E4" r:id="rId1" xr:uid="{983BED01-9ED7-4B3F-8A42-B8AD03DBF312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8FD42-F875-4C13-A8F2-88762CFB876D}">
  <dimension ref="A1:P13"/>
  <sheetViews>
    <sheetView workbookViewId="0">
      <selection activeCell="C1" sqref="C1"/>
    </sheetView>
  </sheetViews>
  <sheetFormatPr defaultRowHeight="13.8" x14ac:dyDescent="0.25"/>
  <cols>
    <col min="3" max="3" width="19.8984375" bestFit="1" customWidth="1"/>
  </cols>
  <sheetData>
    <row r="1" spans="1:16" x14ac:dyDescent="0.25">
      <c r="A1" t="s">
        <v>3</v>
      </c>
      <c r="B1" t="s">
        <v>7</v>
      </c>
      <c r="C1" t="s">
        <v>20</v>
      </c>
      <c r="D1" t="s">
        <v>8</v>
      </c>
      <c r="E1" t="s">
        <v>9</v>
      </c>
      <c r="F1" t="s">
        <v>10</v>
      </c>
      <c r="G1" t="s">
        <v>11</v>
      </c>
      <c r="H1" t="s">
        <v>12</v>
      </c>
      <c r="I1" t="s">
        <v>13</v>
      </c>
      <c r="J1" t="s">
        <v>14</v>
      </c>
      <c r="K1" t="s">
        <v>15</v>
      </c>
      <c r="L1" t="s">
        <v>16</v>
      </c>
      <c r="M1" t="s">
        <v>17</v>
      </c>
      <c r="N1" t="s">
        <v>18</v>
      </c>
      <c r="O1" t="s">
        <v>19</v>
      </c>
    </row>
    <row r="2" spans="1:16" x14ac:dyDescent="0.25">
      <c r="A2" t="s">
        <v>25</v>
      </c>
      <c r="B2">
        <f>SUMIFS('Large Scale Wind Farms'!C:C,'Large Scale Wind Farms'!B:B,'Wind Speed for Orkney Isles'!A2)</f>
        <v>3</v>
      </c>
      <c r="C2">
        <f>SUMIFS('Large Scale Wind Farms'!D:D,'Large Scale Wind Farms'!B:B,'Wind Speed for Orkney Isles'!A2)</f>
        <v>2700</v>
      </c>
      <c r="D2">
        <v>30</v>
      </c>
      <c r="E2">
        <v>31</v>
      </c>
      <c r="F2">
        <v>29</v>
      </c>
      <c r="G2">
        <v>26</v>
      </c>
      <c r="H2">
        <v>22</v>
      </c>
      <c r="I2">
        <v>21</v>
      </c>
      <c r="J2">
        <v>19</v>
      </c>
      <c r="K2">
        <v>20</v>
      </c>
      <c r="L2">
        <v>22</v>
      </c>
      <c r="M2">
        <v>26</v>
      </c>
      <c r="N2">
        <v>27</v>
      </c>
      <c r="O2">
        <v>26</v>
      </c>
      <c r="P2" s="2" t="s">
        <v>93</v>
      </c>
    </row>
    <row r="3" spans="1:16" x14ac:dyDescent="0.25">
      <c r="A3" t="s">
        <v>26</v>
      </c>
      <c r="B3">
        <f>SUMIFS('Large Scale Wind Farms'!C:C,'Large Scale Wind Farms'!B:B,'Wind Speed for Orkney Isles'!A3)</f>
        <v>3</v>
      </c>
      <c r="C3">
        <f>SUMIFS('Large Scale Wind Farms'!D:D,'Large Scale Wind Farms'!B:B,'Wind Speed for Orkney Isles'!A3)</f>
        <v>2700</v>
      </c>
      <c r="D3">
        <v>30</v>
      </c>
      <c r="E3">
        <v>31</v>
      </c>
      <c r="F3">
        <v>29</v>
      </c>
      <c r="G3">
        <v>26</v>
      </c>
      <c r="H3">
        <v>22</v>
      </c>
      <c r="I3">
        <v>21</v>
      </c>
      <c r="J3">
        <v>19</v>
      </c>
      <c r="K3">
        <v>20</v>
      </c>
      <c r="L3">
        <v>22</v>
      </c>
      <c r="M3">
        <v>26</v>
      </c>
      <c r="N3">
        <v>27</v>
      </c>
      <c r="O3">
        <v>26</v>
      </c>
      <c r="P3" s="2" t="s">
        <v>94</v>
      </c>
    </row>
    <row r="4" spans="1:16" x14ac:dyDescent="0.25">
      <c r="A4" t="s">
        <v>57</v>
      </c>
      <c r="B4">
        <f>SUMIFS('Large Scale Wind Farms'!C:C,'Large Scale Wind Farms'!B:B,'Wind Speed for Orkney Isles'!A4)</f>
        <v>5</v>
      </c>
      <c r="C4">
        <f>SUMIFS('Large Scale Wind Farms'!D:D,'Large Scale Wind Farms'!B:B,'Wind Speed for Orkney Isles'!A4)</f>
        <v>4500</v>
      </c>
      <c r="D4">
        <v>30</v>
      </c>
      <c r="E4">
        <v>31</v>
      </c>
      <c r="F4">
        <v>29</v>
      </c>
      <c r="G4">
        <v>26</v>
      </c>
      <c r="H4">
        <v>22</v>
      </c>
      <c r="I4">
        <v>21</v>
      </c>
      <c r="J4">
        <v>19</v>
      </c>
      <c r="K4">
        <v>20</v>
      </c>
      <c r="L4">
        <v>22</v>
      </c>
      <c r="M4">
        <v>26</v>
      </c>
      <c r="N4">
        <v>27</v>
      </c>
      <c r="O4">
        <v>26</v>
      </c>
      <c r="P4" s="2" t="s">
        <v>95</v>
      </c>
    </row>
    <row r="5" spans="1:16" x14ac:dyDescent="0.25">
      <c r="A5" t="s">
        <v>36</v>
      </c>
      <c r="B5">
        <f>SUMIFS('Large Scale Wind Farms'!C:C,'Large Scale Wind Farms'!B:B,'Wind Speed for Orkney Isles'!A5)</f>
        <v>7</v>
      </c>
      <c r="C5">
        <f>SUMIFS('Large Scale Wind Farms'!D:D,'Large Scale Wind Farms'!B:B,'Wind Speed for Orkney Isles'!A5)</f>
        <v>14850</v>
      </c>
      <c r="D5">
        <v>30</v>
      </c>
      <c r="E5">
        <v>31</v>
      </c>
      <c r="F5">
        <v>29</v>
      </c>
      <c r="G5">
        <v>26</v>
      </c>
      <c r="H5">
        <v>22</v>
      </c>
      <c r="I5">
        <v>21</v>
      </c>
      <c r="J5">
        <v>19</v>
      </c>
      <c r="K5">
        <v>20</v>
      </c>
      <c r="L5">
        <v>22</v>
      </c>
      <c r="M5">
        <v>26</v>
      </c>
      <c r="N5">
        <v>27</v>
      </c>
      <c r="O5">
        <v>26</v>
      </c>
      <c r="P5" s="2" t="s">
        <v>96</v>
      </c>
    </row>
    <row r="6" spans="1:16" x14ac:dyDescent="0.25">
      <c r="A6" t="s">
        <v>40</v>
      </c>
      <c r="B6">
        <f>SUMIFS('Large Scale Wind Farms'!C:C,'Large Scale Wind Farms'!B:B,'Wind Speed for Orkney Isles'!A6)</f>
        <v>1</v>
      </c>
      <c r="C6">
        <f>SUMIFS('Large Scale Wind Farms'!D:D,'Large Scale Wind Farms'!B:B,'Wind Speed for Orkney Isles'!A6)</f>
        <v>850</v>
      </c>
      <c r="D6">
        <v>30</v>
      </c>
      <c r="E6">
        <v>31</v>
      </c>
      <c r="F6">
        <v>29</v>
      </c>
      <c r="G6">
        <v>26</v>
      </c>
      <c r="H6">
        <v>22</v>
      </c>
      <c r="I6">
        <v>21</v>
      </c>
      <c r="J6">
        <v>19</v>
      </c>
      <c r="K6">
        <v>20</v>
      </c>
      <c r="L6">
        <v>22</v>
      </c>
      <c r="M6">
        <v>26</v>
      </c>
      <c r="N6">
        <v>27</v>
      </c>
      <c r="O6">
        <v>26</v>
      </c>
      <c r="P6" s="2" t="s">
        <v>97</v>
      </c>
    </row>
    <row r="7" spans="1:16" x14ac:dyDescent="0.25">
      <c r="A7" t="s">
        <v>44</v>
      </c>
      <c r="B7">
        <f>SUMIFS('Large Scale Wind Farms'!C:C,'Large Scale Wind Farms'!B:B,'Wind Speed for Orkney Isles'!A7)</f>
        <v>1</v>
      </c>
      <c r="C7">
        <f>SUMIFS('Large Scale Wind Farms'!D:D,'Large Scale Wind Farms'!B:B,'Wind Speed for Orkney Isles'!A7)</f>
        <v>900</v>
      </c>
      <c r="D7">
        <v>30</v>
      </c>
      <c r="E7">
        <v>31</v>
      </c>
      <c r="F7">
        <v>29</v>
      </c>
      <c r="G7">
        <v>26</v>
      </c>
      <c r="H7">
        <v>22</v>
      </c>
      <c r="I7">
        <v>21</v>
      </c>
      <c r="J7">
        <v>19</v>
      </c>
      <c r="K7">
        <v>20</v>
      </c>
      <c r="L7">
        <v>22</v>
      </c>
      <c r="M7">
        <v>26</v>
      </c>
      <c r="N7">
        <v>27</v>
      </c>
      <c r="O7">
        <v>26</v>
      </c>
      <c r="P7" s="2" t="s">
        <v>98</v>
      </c>
    </row>
    <row r="8" spans="1:16" x14ac:dyDescent="0.25">
      <c r="A8" t="s">
        <v>69</v>
      </c>
      <c r="B8">
        <f>SUMIFS('Large Scale Wind Farms'!C:C,'Large Scale Wind Farms'!B:B,'Wind Speed for Orkney Isles'!A8)</f>
        <v>5</v>
      </c>
      <c r="C8">
        <f>SUMIFS('Large Scale Wind Farms'!D:D,'Large Scale Wind Farms'!B:B,'Wind Speed for Orkney Isles'!A8)</f>
        <v>10000</v>
      </c>
      <c r="D8">
        <v>30</v>
      </c>
      <c r="E8">
        <v>31</v>
      </c>
      <c r="F8">
        <v>29</v>
      </c>
      <c r="G8">
        <v>26</v>
      </c>
      <c r="H8">
        <v>22</v>
      </c>
      <c r="I8">
        <v>21</v>
      </c>
      <c r="J8">
        <v>19</v>
      </c>
      <c r="K8">
        <v>20</v>
      </c>
      <c r="L8">
        <v>22</v>
      </c>
      <c r="M8">
        <v>26</v>
      </c>
      <c r="N8">
        <v>27</v>
      </c>
      <c r="O8">
        <v>26</v>
      </c>
      <c r="P8" s="2" t="s">
        <v>99</v>
      </c>
    </row>
    <row r="9" spans="1:16" x14ac:dyDescent="0.25">
      <c r="A9" t="s">
        <v>91</v>
      </c>
      <c r="B9">
        <f>SUMIFS('Large Scale Wind Farms'!C:C,'Large Scale Wind Farms'!B:B,'Wind Speed for Orkney Isles'!A9)</f>
        <v>1</v>
      </c>
      <c r="C9">
        <f>SUMIFS('Large Scale Wind Farms'!D:D,'Large Scale Wind Farms'!B:B,'Wind Speed for Orkney Isles'!A9)</f>
        <v>2000</v>
      </c>
      <c r="D9">
        <v>23</v>
      </c>
      <c r="E9">
        <v>24</v>
      </c>
      <c r="F9">
        <v>22</v>
      </c>
      <c r="G9">
        <v>20</v>
      </c>
      <c r="H9">
        <v>18</v>
      </c>
      <c r="I9">
        <v>17</v>
      </c>
      <c r="J9">
        <v>15</v>
      </c>
      <c r="K9">
        <v>15</v>
      </c>
      <c r="L9">
        <v>18</v>
      </c>
      <c r="M9">
        <v>20</v>
      </c>
      <c r="N9">
        <v>22</v>
      </c>
      <c r="O9">
        <v>21</v>
      </c>
      <c r="P9" s="2" t="s">
        <v>100</v>
      </c>
    </row>
    <row r="10" spans="1:16" x14ac:dyDescent="0.25">
      <c r="A10" t="s">
        <v>6</v>
      </c>
      <c r="B10">
        <f>SUMIFS('Large Scale Wind Farms'!C:C,'Large Scale Wind Farms'!B:B,'Wind Speed for Orkney Isles'!A10)</f>
        <v>1</v>
      </c>
      <c r="C10">
        <f>SUMIFS('Large Scale Wind Farms'!D:D,'Large Scale Wind Farms'!B:B,'Wind Speed for Orkney Isles'!A10)</f>
        <v>900</v>
      </c>
      <c r="D10">
        <v>23</v>
      </c>
      <c r="E10">
        <v>24</v>
      </c>
      <c r="F10">
        <v>22</v>
      </c>
      <c r="G10">
        <v>20</v>
      </c>
      <c r="H10">
        <v>18</v>
      </c>
      <c r="I10">
        <v>17</v>
      </c>
      <c r="J10">
        <v>15</v>
      </c>
      <c r="K10">
        <v>15</v>
      </c>
      <c r="L10">
        <v>18</v>
      </c>
      <c r="M10">
        <v>20</v>
      </c>
      <c r="N10">
        <v>22</v>
      </c>
      <c r="O10">
        <v>21</v>
      </c>
      <c r="P10" s="2" t="s">
        <v>100</v>
      </c>
    </row>
    <row r="11" spans="1:16" x14ac:dyDescent="0.25">
      <c r="A11" t="s">
        <v>4</v>
      </c>
      <c r="B11">
        <f>SUMIFS('Large Scale Wind Farms'!C:C,'Large Scale Wind Farms'!B:B,'Wind Speed for Orkney Isles'!A11)</f>
        <v>1</v>
      </c>
      <c r="C11">
        <f>SUMIFS('Large Scale Wind Farms'!D:D,'Large Scale Wind Farms'!B:B,'Wind Speed for Orkney Isles'!A11)</f>
        <v>900</v>
      </c>
      <c r="D11">
        <v>30</v>
      </c>
      <c r="E11">
        <v>31</v>
      </c>
      <c r="F11">
        <v>29</v>
      </c>
      <c r="G11">
        <v>26</v>
      </c>
      <c r="H11">
        <v>22</v>
      </c>
      <c r="I11">
        <v>21</v>
      </c>
      <c r="J11">
        <v>19</v>
      </c>
      <c r="K11">
        <v>20</v>
      </c>
      <c r="L11">
        <v>22</v>
      </c>
      <c r="M11">
        <v>26</v>
      </c>
      <c r="N11">
        <v>27</v>
      </c>
      <c r="O11">
        <v>26</v>
      </c>
      <c r="P11" s="2" t="s">
        <v>92</v>
      </c>
    </row>
    <row r="12" spans="1:16" x14ac:dyDescent="0.25">
      <c r="A12" t="s">
        <v>79</v>
      </c>
      <c r="B12">
        <f>SUMIFS('Large Scale Wind Farms'!C:C,'Large Scale Wind Farms'!B:B,'Wind Speed for Orkney Isles'!A12)</f>
        <v>1</v>
      </c>
      <c r="C12">
        <f>SUMIFS('Large Scale Wind Farms'!D:D,'Large Scale Wind Farms'!B:B,'Wind Speed for Orkney Isles'!A12)</f>
        <v>900</v>
      </c>
      <c r="D12">
        <v>30</v>
      </c>
      <c r="E12">
        <v>31</v>
      </c>
      <c r="F12">
        <v>29</v>
      </c>
      <c r="G12">
        <v>26</v>
      </c>
      <c r="H12">
        <v>22</v>
      </c>
      <c r="I12">
        <v>21</v>
      </c>
      <c r="J12">
        <v>19</v>
      </c>
      <c r="K12">
        <v>20</v>
      </c>
      <c r="L12">
        <v>22</v>
      </c>
      <c r="M12">
        <v>26</v>
      </c>
      <c r="N12">
        <v>27</v>
      </c>
      <c r="O12">
        <v>26</v>
      </c>
      <c r="P12" s="2" t="s">
        <v>101</v>
      </c>
    </row>
    <row r="13" spans="1:16" x14ac:dyDescent="0.25">
      <c r="A13" t="s">
        <v>5</v>
      </c>
      <c r="B13">
        <f>SUMIFS('Large Scale Wind Farms'!C:C,'Large Scale Wind Farms'!B:B,'Wind Speed for Orkney Isles'!A13)</f>
        <v>4</v>
      </c>
      <c r="C13">
        <f>SUMIFS('Large Scale Wind Farms'!D:D,'Large Scale Wind Farms'!B:B,'Wind Speed for Orkney Isles'!A13)</f>
        <v>3200</v>
      </c>
      <c r="D13">
        <v>30</v>
      </c>
      <c r="E13">
        <v>31</v>
      </c>
      <c r="F13">
        <v>29</v>
      </c>
      <c r="G13">
        <v>26</v>
      </c>
      <c r="H13">
        <v>22</v>
      </c>
      <c r="I13">
        <v>21</v>
      </c>
      <c r="J13">
        <v>19</v>
      </c>
      <c r="K13">
        <v>20</v>
      </c>
      <c r="L13">
        <v>22</v>
      </c>
      <c r="M13">
        <v>26</v>
      </c>
      <c r="N13">
        <v>27</v>
      </c>
      <c r="O13">
        <v>26</v>
      </c>
      <c r="P13" s="2" t="s">
        <v>102</v>
      </c>
    </row>
  </sheetData>
  <hyperlinks>
    <hyperlink ref="P11" r:id="rId1" display="https://www.myweather2.com/City-Town/United-Kingdom/Orkney-Islands/Rousay/climate-profile.aspx?month=1" xr:uid="{A8968F22-2684-4894-B053-FAB5957947C0}"/>
    <hyperlink ref="P2" r:id="rId2" display="https://www.myweather2.com/City-Town/United-Kingdom/Orkney-Islands/Deerness/climate-profile.aspx?month=1" xr:uid="{51E2C7E2-80BB-4411-BD80-7D33F1D48580}"/>
    <hyperlink ref="P3" r:id="rId3" display="https://www.myweather2.com/City-Town/United-Kingdom/Orkney-Islands/Stronsay/climate-profile.aspx?month=1" xr:uid="{1CF88FE3-0158-48A0-ACBE-C57C1F46B071}"/>
    <hyperlink ref="P4" r:id="rId4" display="https://www.myweather2.com/City-Town/United-Kingdom/Orkney-Islands/Woodwick/climate-profile.aspx?month=1" xr:uid="{FA3B44C7-0591-4654-9302-35C50359E6D1}"/>
    <hyperlink ref="P5" r:id="rId5" display="https://www.myweather2.com/activity/climate-profile.aspx?id=157757&amp;month=1" xr:uid="{D98AB482-1112-4D1C-8086-B063A398E0BB}"/>
    <hyperlink ref="P6" r:id="rId6" display="https://www.myweather2.com/City-Town/United-Kingdom/Orkney-Islands/Burray/climate-profile.aspx?month=1" xr:uid="{79FEC1CF-055C-480D-A1A5-A57D084B629D}"/>
    <hyperlink ref="P7" r:id="rId7" display="https://www.myweather2.com/City-Town/United-Kingdom/Orkney-Islands/Kirkwall/climate-profile.aspx?month=1" xr:uid="{B712DACC-46EB-42F5-93A4-2421863C3339}"/>
    <hyperlink ref="P8" r:id="rId8" display="https://www.myweather2.com/City-Town/United-Kingdom/Orkney-Islands/Sanday/climate-profile.aspx?month=1" xr:uid="{07971CE1-7E6B-4A9C-87C4-FA5AB2207C51}"/>
    <hyperlink ref="P9" r:id="rId9" display="https://www.myweather2.com/City-Town/United-Kingdom/Orkney-Islands/Flotta/climate-profile.aspx?month=1" xr:uid="{36601B2C-0C9B-4BF7-BA3E-45CF8B8C9FA1}"/>
    <hyperlink ref="P10" r:id="rId10" display="https://www.myweather2.com/City-Town/United-Kingdom/Orkney-Islands/Flotta/climate-profile.aspx?month=1" xr:uid="{C7B29222-F2BC-408B-91DF-DE42AFC0B263}"/>
    <hyperlink ref="P12" r:id="rId11" display="https://www.myweather2.com/City-Town/United-Kingdom/Orkney-Islands/Dounby/climate-profile.aspx?month=1" xr:uid="{BDF4BFF2-AEAF-48C9-87F8-195F57667F96}"/>
    <hyperlink ref="P13" r:id="rId12" display="https://www.myweather2.com/City-Town/United-Kingdom/Orkney-Islands/Westray/climate-profile.aspx?month=1" xr:uid="{137D410B-437A-481A-8D7F-0F7EB79AEF38}"/>
  </hyperlinks>
  <pageMargins left="0.7" right="0.7" top="0.75" bottom="0.75" header="0.3" footer="0.3"/>
  <drawing r:id="rId1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5B4DBC-FA5A-41CD-8B52-B0A8BFC7A3C1}">
  <dimension ref="A1:G20"/>
  <sheetViews>
    <sheetView workbookViewId="0">
      <selection activeCell="F13" sqref="F13"/>
    </sheetView>
  </sheetViews>
  <sheetFormatPr defaultRowHeight="13.8" x14ac:dyDescent="0.25"/>
  <cols>
    <col min="1" max="1" width="25.09765625" bestFit="1" customWidth="1"/>
    <col min="2" max="2" width="21.3984375" customWidth="1"/>
    <col min="3" max="3" width="18.19921875" bestFit="1" customWidth="1"/>
  </cols>
  <sheetData>
    <row r="1" spans="1:7" x14ac:dyDescent="0.25">
      <c r="A1" t="s">
        <v>31</v>
      </c>
      <c r="B1" t="s">
        <v>42</v>
      </c>
      <c r="C1" t="s">
        <v>24</v>
      </c>
      <c r="D1" t="s">
        <v>48</v>
      </c>
      <c r="E1" t="s">
        <v>88</v>
      </c>
    </row>
    <row r="2" spans="1:7" x14ac:dyDescent="0.25">
      <c r="A2" t="s">
        <v>32</v>
      </c>
      <c r="B2" t="s">
        <v>25</v>
      </c>
      <c r="C2">
        <v>3</v>
      </c>
      <c r="D2">
        <v>2700</v>
      </c>
      <c r="E2">
        <v>2009</v>
      </c>
      <c r="F2" t="s">
        <v>27</v>
      </c>
    </row>
    <row r="3" spans="1:7" x14ac:dyDescent="0.25">
      <c r="A3" t="s">
        <v>33</v>
      </c>
      <c r="B3" t="s">
        <v>26</v>
      </c>
      <c r="C3">
        <v>3</v>
      </c>
      <c r="D3">
        <v>2700</v>
      </c>
      <c r="E3">
        <v>2009</v>
      </c>
      <c r="F3" t="s">
        <v>28</v>
      </c>
    </row>
    <row r="4" spans="1:7" x14ac:dyDescent="0.25">
      <c r="A4" t="s">
        <v>34</v>
      </c>
      <c r="B4" t="s">
        <v>57</v>
      </c>
      <c r="C4">
        <v>5</v>
      </c>
      <c r="D4">
        <v>4500</v>
      </c>
      <c r="E4">
        <v>2010</v>
      </c>
      <c r="F4" t="s">
        <v>35</v>
      </c>
    </row>
    <row r="5" spans="1:7" x14ac:dyDescent="0.25">
      <c r="A5" t="s">
        <v>54</v>
      </c>
      <c r="B5" t="s">
        <v>36</v>
      </c>
      <c r="C5">
        <v>2</v>
      </c>
      <c r="D5">
        <v>5000</v>
      </c>
      <c r="E5">
        <v>2015</v>
      </c>
      <c r="F5" t="s">
        <v>37</v>
      </c>
    </row>
    <row r="6" spans="1:7" x14ac:dyDescent="0.25">
      <c r="A6" t="s">
        <v>55</v>
      </c>
      <c r="B6" t="s">
        <v>36</v>
      </c>
      <c r="C6">
        <v>1</v>
      </c>
      <c r="D6">
        <v>2300</v>
      </c>
      <c r="E6">
        <v>2015</v>
      </c>
      <c r="F6" t="s">
        <v>37</v>
      </c>
    </row>
    <row r="7" spans="1:7" x14ac:dyDescent="0.25">
      <c r="A7" t="s">
        <v>56</v>
      </c>
      <c r="B7" t="s">
        <v>36</v>
      </c>
      <c r="C7">
        <v>2</v>
      </c>
      <c r="D7">
        <v>3500</v>
      </c>
      <c r="E7">
        <v>2015</v>
      </c>
      <c r="F7" t="s">
        <v>37</v>
      </c>
    </row>
    <row r="8" spans="1:7" x14ac:dyDescent="0.25">
      <c r="A8" t="s">
        <v>38</v>
      </c>
      <c r="B8" t="s">
        <v>36</v>
      </c>
      <c r="C8">
        <v>1</v>
      </c>
      <c r="D8">
        <v>2750</v>
      </c>
      <c r="E8">
        <v>2002</v>
      </c>
      <c r="F8" t="s">
        <v>46</v>
      </c>
    </row>
    <row r="9" spans="1:7" x14ac:dyDescent="0.25">
      <c r="A9" t="s">
        <v>41</v>
      </c>
      <c r="B9" t="s">
        <v>40</v>
      </c>
      <c r="C9">
        <v>1</v>
      </c>
      <c r="D9">
        <v>850</v>
      </c>
      <c r="E9">
        <v>2005</v>
      </c>
      <c r="F9" t="s">
        <v>39</v>
      </c>
    </row>
    <row r="10" spans="1:7" x14ac:dyDescent="0.25">
      <c r="A10" t="s">
        <v>43</v>
      </c>
      <c r="B10" t="s">
        <v>44</v>
      </c>
      <c r="C10">
        <v>1</v>
      </c>
      <c r="D10">
        <v>900</v>
      </c>
      <c r="E10">
        <v>2010</v>
      </c>
      <c r="F10" t="s">
        <v>45</v>
      </c>
    </row>
    <row r="11" spans="1:7" x14ac:dyDescent="0.25">
      <c r="A11" t="s">
        <v>68</v>
      </c>
      <c r="B11" t="s">
        <v>69</v>
      </c>
      <c r="C11">
        <v>5</v>
      </c>
      <c r="D11">
        <v>10000</v>
      </c>
      <c r="E11">
        <v>2015</v>
      </c>
      <c r="F11" t="s">
        <v>70</v>
      </c>
    </row>
    <row r="12" spans="1:7" x14ac:dyDescent="0.25">
      <c r="A12" t="s">
        <v>71</v>
      </c>
      <c r="B12" t="s">
        <v>91</v>
      </c>
      <c r="C12">
        <v>1</v>
      </c>
      <c r="D12">
        <v>2000</v>
      </c>
      <c r="E12">
        <v>2010</v>
      </c>
      <c r="F12" t="s">
        <v>72</v>
      </c>
    </row>
    <row r="13" spans="1:7" x14ac:dyDescent="0.25">
      <c r="A13" t="s">
        <v>73</v>
      </c>
      <c r="B13" t="s">
        <v>6</v>
      </c>
      <c r="C13">
        <v>1</v>
      </c>
      <c r="D13">
        <v>900</v>
      </c>
      <c r="E13">
        <v>2010</v>
      </c>
      <c r="F13" t="s">
        <v>74</v>
      </c>
    </row>
    <row r="14" spans="1:7" x14ac:dyDescent="0.25">
      <c r="A14" t="s">
        <v>76</v>
      </c>
      <c r="B14" t="s">
        <v>4</v>
      </c>
      <c r="C14">
        <v>1</v>
      </c>
      <c r="D14">
        <v>900</v>
      </c>
      <c r="E14">
        <v>2009</v>
      </c>
      <c r="F14" t="s">
        <v>75</v>
      </c>
    </row>
    <row r="15" spans="1:7" x14ac:dyDescent="0.25">
      <c r="A15" t="s">
        <v>77</v>
      </c>
      <c r="B15" t="s">
        <v>36</v>
      </c>
      <c r="C15">
        <v>1</v>
      </c>
      <c r="D15">
        <v>1300</v>
      </c>
      <c r="E15">
        <v>2002</v>
      </c>
      <c r="F15" t="s">
        <v>80</v>
      </c>
      <c r="G15" t="s">
        <v>89</v>
      </c>
    </row>
    <row r="16" spans="1:7" x14ac:dyDescent="0.25">
      <c r="A16" t="s">
        <v>78</v>
      </c>
      <c r="B16" t="s">
        <v>79</v>
      </c>
      <c r="C16">
        <v>1</v>
      </c>
      <c r="D16">
        <v>900</v>
      </c>
      <c r="E16">
        <v>2009</v>
      </c>
      <c r="F16" t="s">
        <v>81</v>
      </c>
    </row>
    <row r="17" spans="1:7" x14ac:dyDescent="0.25">
      <c r="A17" t="s">
        <v>82</v>
      </c>
      <c r="B17" t="s">
        <v>5</v>
      </c>
      <c r="C17">
        <v>1</v>
      </c>
      <c r="D17">
        <v>900</v>
      </c>
      <c r="E17">
        <v>2009</v>
      </c>
      <c r="F17" t="s">
        <v>83</v>
      </c>
      <c r="G17" t="s">
        <v>90</v>
      </c>
    </row>
    <row r="18" spans="1:7" x14ac:dyDescent="0.25">
      <c r="A18" t="s">
        <v>84</v>
      </c>
      <c r="B18" t="s">
        <v>5</v>
      </c>
      <c r="C18">
        <v>2</v>
      </c>
      <c r="D18">
        <v>1800</v>
      </c>
      <c r="E18">
        <v>2012</v>
      </c>
      <c r="F18" t="s">
        <v>85</v>
      </c>
      <c r="G18" t="s">
        <v>90</v>
      </c>
    </row>
    <row r="19" spans="1:7" x14ac:dyDescent="0.25">
      <c r="A19" t="s">
        <v>87</v>
      </c>
      <c r="B19" t="s">
        <v>5</v>
      </c>
      <c r="C19">
        <v>1</v>
      </c>
      <c r="D19">
        <v>500</v>
      </c>
      <c r="E19">
        <v>2005</v>
      </c>
      <c r="F19" s="2" t="s">
        <v>86</v>
      </c>
    </row>
    <row r="20" spans="1:7" x14ac:dyDescent="0.25">
      <c r="A20" t="s">
        <v>47</v>
      </c>
      <c r="C20" s="3">
        <f>SUM(C2:C19)</f>
        <v>33</v>
      </c>
      <c r="D20" s="3">
        <f>SUM(D2:D19)</f>
        <v>44400</v>
      </c>
      <c r="E20" s="3"/>
    </row>
  </sheetData>
  <phoneticPr fontId="2" type="noConversion"/>
  <hyperlinks>
    <hyperlink ref="F19" r:id="rId1" xr:uid="{C02BB70A-978F-49E7-8B0A-0FACD0265E1E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54BE80-5C95-4FCA-82E5-6CAB1AEA7E05}">
  <dimension ref="A1:C10"/>
  <sheetViews>
    <sheetView tabSelected="1" workbookViewId="0">
      <selection activeCell="E25" sqref="E25"/>
    </sheetView>
  </sheetViews>
  <sheetFormatPr defaultRowHeight="13.8" x14ac:dyDescent="0.25"/>
  <cols>
    <col min="1" max="1" width="21.09765625" bestFit="1" customWidth="1"/>
  </cols>
  <sheetData>
    <row r="1" spans="1:3" x14ac:dyDescent="0.25">
      <c r="B1" t="s">
        <v>50</v>
      </c>
      <c r="C1" t="s">
        <v>1</v>
      </c>
    </row>
    <row r="2" spans="1:3" x14ac:dyDescent="0.25">
      <c r="A2" t="s">
        <v>51</v>
      </c>
      <c r="B2">
        <v>70000</v>
      </c>
      <c r="C2" t="s">
        <v>49</v>
      </c>
    </row>
    <row r="3" spans="1:3" x14ac:dyDescent="0.25">
      <c r="A3" t="s">
        <v>52</v>
      </c>
      <c r="B3">
        <f>'Large Scale Wind Farms'!D20</f>
        <v>44400</v>
      </c>
    </row>
    <row r="4" spans="1:3" x14ac:dyDescent="0.25">
      <c r="A4" t="s">
        <v>53</v>
      </c>
      <c r="B4">
        <f>B2-B3</f>
        <v>25600</v>
      </c>
    </row>
    <row r="6" spans="1:3" x14ac:dyDescent="0.25">
      <c r="A6" t="s">
        <v>59</v>
      </c>
      <c r="B6">
        <v>10799</v>
      </c>
      <c r="C6" t="s">
        <v>58</v>
      </c>
    </row>
    <row r="7" spans="1:3" x14ac:dyDescent="0.25">
      <c r="A7" t="s">
        <v>60</v>
      </c>
      <c r="B7">
        <v>780</v>
      </c>
      <c r="C7" t="s">
        <v>61</v>
      </c>
    </row>
    <row r="8" spans="1:3" x14ac:dyDescent="0.25">
      <c r="A8" t="s">
        <v>62</v>
      </c>
      <c r="B8">
        <v>500</v>
      </c>
      <c r="C8" t="s">
        <v>0</v>
      </c>
    </row>
    <row r="9" spans="1:3" x14ac:dyDescent="0.25">
      <c r="A9" t="s">
        <v>63</v>
      </c>
      <c r="B9">
        <f>B6*10%</f>
        <v>1079.9000000000001</v>
      </c>
      <c r="C9" t="s">
        <v>21</v>
      </c>
    </row>
    <row r="10" spans="1:3" x14ac:dyDescent="0.25">
      <c r="A10" t="s">
        <v>67</v>
      </c>
      <c r="B10" s="3">
        <v>760</v>
      </c>
      <c r="C10" t="s">
        <v>66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Summarry</vt:lpstr>
      <vt:lpstr>Wind Speed for Orkney Isles</vt:lpstr>
      <vt:lpstr>Large Scale Wind Farms</vt:lpstr>
      <vt:lpstr>micro wind turbines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Nicos Theodorou</dc:creator>
  <cp:lastModifiedBy>Khalil, Noha M M M</cp:lastModifiedBy>
  <dcterms:created xsi:type="dcterms:W3CDTF">2024-02-18T14:41:48Z</dcterms:created>
  <dcterms:modified xsi:type="dcterms:W3CDTF">2024-02-19T17:29:00Z</dcterms:modified>
</cp:coreProperties>
</file>